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6450" activeTab="0"/>
  </bookViews>
  <sheets>
    <sheet name="คะแนนดิบ" sheetId="1" r:id="rId1"/>
    <sheet name="Sheet3" sheetId="2" r:id="rId2"/>
    <sheet name="Sheet4" sheetId="3" r:id="rId3"/>
  </sheets>
  <definedNames/>
  <calcPr fullCalcOnLoad="1"/>
</workbook>
</file>

<file path=xl/sharedStrings.xml><?xml version="1.0" encoding="utf-8"?>
<sst xmlns="http://schemas.openxmlformats.org/spreadsheetml/2006/main" count="149" uniqueCount="93">
  <si>
    <t>แบบประเมินนี้เป็นการประเมินเกี่ยวกับอารมณ์   ไม่มีคำตอบถูกหรือผิด    ดี หรือไม่ดี โปรดตอบคำถาม</t>
  </si>
  <si>
    <t>โปรดให้ครบทุกข้อ  โดยใส่เครื่องหมาย /   ในช่องที่คิดว่าตรงกับท่านมากที่สุด</t>
  </si>
  <si>
    <t>ไม่จริง</t>
  </si>
  <si>
    <t>จริงบางครั้ง</t>
  </si>
  <si>
    <t>ค่อนข้างจริง</t>
  </si>
  <si>
    <t>จริงมาก</t>
  </si>
  <si>
    <t>คะแนน</t>
  </si>
  <si>
    <t>เวลาฉันโกรธหรือไม่สบายใจ ฉันรับรู้ได้ว่าเกิดอะไรขึ้นกับฉัน</t>
  </si>
  <si>
    <t>ฉันบอกไม่ได้ว่าอะไรทำให้ฉันรู้สึกโกรธ</t>
  </si>
  <si>
    <t>เมื่อถูกขัดใจฉันมักรู้สึกหงุดหงิดจนความคุมอารมณ์ไม่ได้</t>
  </si>
  <si>
    <t>ฉันสามารถคอยเพื่อให้บรรลุเป้าหมายที่พอใจ</t>
  </si>
  <si>
    <t>ฉันมักมีปฏิกิริยาโต้ตอบรุนแรงต่อปัญหาเพียงเล็กน้อย</t>
  </si>
  <si>
    <t>เมื่อถูกบังคับให้ทำในสิ่งที่ไม่ชอบ ฉันจะอธิบายเหตุผลจนผู้อื่นยอมรับ</t>
  </si>
  <si>
    <t>รวม</t>
  </si>
  <si>
    <t>ฉันสังเกตได้ เมื่อคนใกล้ชิดมีอารมณ์เปลี่ยนแปลง</t>
  </si>
  <si>
    <t>ฉันไม่สนใจกับความทุกข์ของผู้อื่นที่ฉันไม่รู้จัก</t>
  </si>
  <si>
    <t>ฉันไม่ยอมรับในสิ่งที่ผู้อื่นทำต่างจากที่ฉันคิด</t>
  </si>
  <si>
    <t>ฉันยอมรับได้ว่าผู้อื่นอาจมีเหตุผลที่จะไม่พอใจการกระทำของฉัน</t>
  </si>
  <si>
    <t>ฉันรู้สึกว่าผู้อื่นชอบเรียกร้องความสนใจมากเกินไป</t>
  </si>
  <si>
    <t>แม้จะมีภาระที่ต้องทำ ฉันก็ยินดีรับฟังความทุกข์ของผู้อื่นที่ฉันไม่รู้จัก</t>
  </si>
  <si>
    <t>เป็นเรื่องธรรมดาที่จะเอาเปรียบคนอื่นเมื่อมีโอกาส</t>
  </si>
  <si>
    <t>ฉันเห็นคุณค่าในน้ำใจผู้อื่นที่มีต่อฉัน</t>
  </si>
  <si>
    <t>เมื่อทำผิดฉันสามารถกล่าวคำ "ขอโทษ" ผู้อื่นได้</t>
  </si>
  <si>
    <t>ฉันยอมรับข้อผิดพลาดของผู้อื่นได้ยาก</t>
  </si>
  <si>
    <t>ถึงแม้จะต้องเสียประโยชน์ส่วนตัวไปบ้าง ฉันก็ยินดีที่จะทำเพื่อส่วนรวม</t>
  </si>
  <si>
    <t>ฉันรู้สึกลำบากใจในการกระทำสิ่งใดสิ่งหนึ่งเพื่อผู้อื่น</t>
  </si>
  <si>
    <t>ฉันไม่รู้ว่าฉันเก่งเรื่องอะไร</t>
  </si>
  <si>
    <t>แม้จะเป็นงานยากฉันก็มั่นใจว่าสามารถทำได้</t>
  </si>
  <si>
    <t>เมื่อทำสิ่งใดไม่สำเร็จ ฉันรู้สึกหมดกำลังใจ</t>
  </si>
  <si>
    <t>ฉันรู้สึกหมดคุณค่าเมื่อได้ทำสิ่งต่าง ๆ อย่างเต็มความสามารถ</t>
  </si>
  <si>
    <t>เมื่อต้องเผชิญกับอุปสรรคและความผิดหวัง ฉันก็จะไม่ยอมแพ้</t>
  </si>
  <si>
    <t>เมื่อเริ่มทำสิ่งหนึ่งสิ่งใด ฉันมักทำต่อไปไม่สำเร็จ</t>
  </si>
  <si>
    <t>ชื่อ</t>
  </si>
  <si>
    <t>ชั้น</t>
  </si>
  <si>
    <t>เลขที่</t>
  </si>
  <si>
    <t>แบบประเมินความฉลาดทางอารมณ์  (EQ)  (หน้า 2)</t>
  </si>
  <si>
    <t>ฉันพยายามหาสาเหตุที่แท้จริงของปัญหาโดยไม่คิดเอาเองตามใจชอบ</t>
  </si>
  <si>
    <t>บ่อยครั้งที่ฉันไม่รู้ว่าอะไรทำให้ฉันมีความสุข</t>
  </si>
  <si>
    <t>ฉันรู้สึกว่าการตัดสินใจแก้ปัญหาเป็นเรื่องยากสำหรับฉัน</t>
  </si>
  <si>
    <t>เมื่อต้องทำอะไรหลายอย่างในเวลาเดียวกัน ฉันตัดสินใจได้ว่าจะทำ</t>
  </si>
  <si>
    <t>อะไรก่อนหลัง</t>
  </si>
  <si>
    <t>ฉันลำบากใจเมื่อต้องอยู่กับคนแปลกหน้าหรือคนที่ไม่คุ้นเคย</t>
  </si>
  <si>
    <t>ฉันทนไม่ได้เมื่อต้องอยู่ในสังคมที่มีกฎระเบียบขัดกับความเคยชินของฉัน</t>
  </si>
  <si>
    <t>ฉันทำความรู้จักกับผู้อื่นได้ง่าย</t>
  </si>
  <si>
    <t>ฉันมีเพื่อนสนิทหลายคนที่คบกันมานาน</t>
  </si>
  <si>
    <t>ฉันไม่กล้าบอกความต้องการของฉันให้ผู้อื่นรู้</t>
  </si>
  <si>
    <t>ฉันทำในสิ่งที่ต้องการโดยไม่ทำให้ผู้อื่นเดือดร้อน</t>
  </si>
  <si>
    <t>เป็นการยากสำหรับฉันที่จะโต้แย้งกับผู้อื่น แม้จะมีเหตุผลเพียงพอ</t>
  </si>
  <si>
    <t>เมื่อไม่เห็นด้วยกับผู้อื่น ฉันสามารถอธิบายเหตุผลที่เขายอมรับได้</t>
  </si>
  <si>
    <t>ฉันรู้สึกด้อยกว่าผู้อื่น</t>
  </si>
  <si>
    <t>ฉันทำหน้าที่ได้ดี ไม่ว่าจะอยู่ในบทบาทใด</t>
  </si>
  <si>
    <t>ฉันสามารถทำงานที่ได้รับมอบหมายได้ดีที่สุด</t>
  </si>
  <si>
    <t>ฉันไม่มั่นใจในการทำงานที่ยากลำบาก</t>
  </si>
  <si>
    <t>แม้สถานการณ์จะเลวร้าย ฉันก็มีความหวังว่าจะดีขึ้น</t>
  </si>
  <si>
    <t>ทุกปัญหามักจะมีคำตอบเสมอ</t>
  </si>
  <si>
    <t>เมื่อมีเรื่องที่ทำให้เครียด  ฉันมักปรับเปลี่ยนให้เป็นเรื่องผ่อนคลายหรือ</t>
  </si>
  <si>
    <t>สนุกสนานได้</t>
  </si>
  <si>
    <t>ฉันรู้สึกสนุกสนานทุกครั้งกิบกิจกรรมในวันสุดสัปดาห์และวันหยุดพักผ่อน</t>
  </si>
  <si>
    <t>ฉันรู้สึกไม่พอใจที่ผู้อื่นได้รับสิ่งดี ๆ มากกว่าฉัน</t>
  </si>
  <si>
    <t>ฉันพอใจกับสิ่งที่ฉันเป็นอยู่</t>
  </si>
  <si>
    <t>ฉันไม่รู้ว่าจะหาอะไรทำเมื่อรู้สึกเบื่อหน่าย</t>
  </si>
  <si>
    <t>เมื่อว่างเว้นจากภาระหน้าที่ฉันจะทำในสิ่งที่ฉันชอบ</t>
  </si>
  <si>
    <t>เมื่อรู้สึกไม่สบายใจ ฉันมีวิธีผ่อนคลายอารมณ์ได้</t>
  </si>
  <si>
    <t>ฉันสามารถผ่อนคลายตนเองได้ แม้จะเหน็ดเหนื่อยจากภาระหน้าที่</t>
  </si>
  <si>
    <t>ฉันไม่สามารถทำใจให้เป็นสุขได้ จนกว่าจะได้ทุกสิ่งที่ต้องการ</t>
  </si>
  <si>
    <t>ฉันมักทุกข์ร้อนกับเรื่องเล็ก ๆ น้อยๆ ที่เกิดขึ้นเสมอ</t>
  </si>
  <si>
    <t>ด้าน</t>
  </si>
  <si>
    <t>คะแนนที่ได้</t>
  </si>
  <si>
    <t>ผลคะแนน</t>
  </si>
  <si>
    <t>ดี</t>
  </si>
  <si>
    <t>เก่ง</t>
  </si>
  <si>
    <t>สุข</t>
  </si>
  <si>
    <t>O</t>
  </si>
  <si>
    <t>T</t>
  </si>
  <si>
    <t xml:space="preserve">                   ด้านย่อย                                                ช่วงคะแนนที่ปกติ                          </t>
  </si>
  <si>
    <t>ผลการประเมินความสามารถทางอารมณ์ของนักเรียน</t>
  </si>
  <si>
    <t>3/1</t>
  </si>
  <si>
    <t>นางสาวลัดดา   เลชิกุ</t>
  </si>
  <si>
    <t>แบบประเมินความฉลาดทางอารมณ์  (EQ)  ภาคเรียนที่ 2  ปีการศึกษา 2556</t>
  </si>
  <si>
    <t>ให้ตรงกับความเป็นจริงมากที่สุด  เพื่อประโยชน์ในการนำข้อมูลมาส่งเสริมหรือพัฒนาตนเองต่อไป</t>
  </si>
  <si>
    <t>1.1  ควบคุมตนเอง                             13  -  18</t>
  </si>
  <si>
    <t>1.2  เห็นใจผู้อื่น                                16  -  21</t>
  </si>
  <si>
    <t>2.3  สัมพันธภาพ                               15  -  20</t>
  </si>
  <si>
    <t>2.2  ตัดสินใจและแก้ปัญหา                    14  -  20</t>
  </si>
  <si>
    <t>2.1  มีแรงจูงใจ                                 15  -  21</t>
  </si>
  <si>
    <t>1.3  รับผิดชอบ                                 17  -  23</t>
  </si>
  <si>
    <t>3.1  ภูมิใจตนเอง                                9  -  14</t>
  </si>
  <si>
    <t>3.2  พอใจชีวิต                                 16  -  22</t>
  </si>
  <si>
    <t>3.3  สุขสงบทางใจ                             15  -  22</t>
  </si>
  <si>
    <t xml:space="preserve"> ชื่อ    นางสาวลัดดา   เลชิกุ      ชั้น  ม.  3/ 1            เลขที่  35</t>
  </si>
  <si>
    <t>โรงเรียนบ้านแจ้ห่มวิทยา  ภาคเรียนที่  2   ปีการศึกษา  2556</t>
  </si>
  <si>
    <t xml:space="preserve">ให้คุณครูกรอกเฉพาะเลข 1 ตรงช่องที่นักเรียน ทำเครื่องหมาย / </t>
  </si>
  <si>
    <t>โปรแกรมจะคำนวณ และแปลผลเองอัตโนมัติ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</si>
</sst>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</numFmts>
  <fonts count="53">
    <font>
      <sz val="14"/>
      <name val="Cordia New"/>
      <family val="0"/>
    </font>
    <font>
      <sz val="8"/>
      <name val="Cordia New"/>
      <family val="0"/>
    </font>
    <font>
      <sz val="16"/>
      <name val="TH SarabunIT๙"/>
      <family val="2"/>
    </font>
    <font>
      <i/>
      <sz val="16"/>
      <name val="TH SarabunIT๙"/>
      <family val="2"/>
    </font>
    <font>
      <sz val="16"/>
      <color indexed="10"/>
      <name val="TH SarabunIT๙"/>
      <family val="2"/>
    </font>
    <font>
      <b/>
      <sz val="16"/>
      <name val="TH SarabunIT๙"/>
      <family val="2"/>
    </font>
    <font>
      <sz val="16"/>
      <name val="Angsana New"/>
      <family val="1"/>
    </font>
    <font>
      <sz val="16"/>
      <name val="AngsanaUPC"/>
      <family val="1"/>
    </font>
    <font>
      <sz val="16"/>
      <color indexed="10"/>
      <name val="AngsanaUPC"/>
      <family val="1"/>
    </font>
    <font>
      <b/>
      <sz val="16"/>
      <name val="Angsana New"/>
      <family val="1"/>
    </font>
    <font>
      <b/>
      <sz val="16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9"/>
      <name val="TH SarabunIT๙"/>
      <family val="2"/>
    </font>
    <font>
      <i/>
      <sz val="16"/>
      <color indexed="10"/>
      <name val="Angsana New"/>
      <family val="1"/>
    </font>
    <font>
      <sz val="16"/>
      <color indexed="10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TH SarabunIT๙"/>
      <family val="2"/>
    </font>
    <font>
      <sz val="16"/>
      <color theme="0"/>
      <name val="TH SarabunIT๙"/>
      <family val="2"/>
    </font>
    <font>
      <i/>
      <sz val="16"/>
      <color rgb="FFFF0000"/>
      <name val="Angsana New"/>
      <family val="1"/>
    </font>
    <font>
      <sz val="16"/>
      <color rgb="FFFF0000"/>
      <name val="Angsana New"/>
      <family val="1"/>
    </font>
    <font>
      <sz val="16"/>
      <color rgb="FFFF0000"/>
      <name val="AngsanaUPC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 textRotation="90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49" fontId="51" fillId="0" borderId="0" xfId="0" applyNumberFormat="1" applyFont="1" applyAlignment="1">
      <alignment horizontal="center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5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5</xdr:row>
      <xdr:rowOff>209550</xdr:rowOff>
    </xdr:from>
    <xdr:to>
      <xdr:col>1</xdr:col>
      <xdr:colOff>3381375</xdr:colOff>
      <xdr:row>5</xdr:row>
      <xdr:rowOff>209550</xdr:rowOff>
    </xdr:to>
    <xdr:sp>
      <xdr:nvSpPr>
        <xdr:cNvPr id="1" name="Line 1"/>
        <xdr:cNvSpPr>
          <a:spLocks/>
        </xdr:cNvSpPr>
      </xdr:nvSpPr>
      <xdr:spPr>
        <a:xfrm>
          <a:off x="381000" y="1714500"/>
          <a:ext cx="33147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9525</xdr:colOff>
      <xdr:row>5</xdr:row>
      <xdr:rowOff>200025</xdr:rowOff>
    </xdr:from>
    <xdr:to>
      <xdr:col>4</xdr:col>
      <xdr:colOff>304800</xdr:colOff>
      <xdr:row>5</xdr:row>
      <xdr:rowOff>200025</xdr:rowOff>
    </xdr:to>
    <xdr:sp>
      <xdr:nvSpPr>
        <xdr:cNvPr id="2" name="Line 2"/>
        <xdr:cNvSpPr>
          <a:spLocks/>
        </xdr:cNvSpPr>
      </xdr:nvSpPr>
      <xdr:spPr>
        <a:xfrm>
          <a:off x="4238625" y="17049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9525</xdr:colOff>
      <xdr:row>5</xdr:row>
      <xdr:rowOff>209550</xdr:rowOff>
    </xdr:from>
    <xdr:to>
      <xdr:col>7</xdr:col>
      <xdr:colOff>9525</xdr:colOff>
      <xdr:row>5</xdr:row>
      <xdr:rowOff>209550</xdr:rowOff>
    </xdr:to>
    <xdr:sp>
      <xdr:nvSpPr>
        <xdr:cNvPr id="3" name="Line 3"/>
        <xdr:cNvSpPr>
          <a:spLocks/>
        </xdr:cNvSpPr>
      </xdr:nvSpPr>
      <xdr:spPr>
        <a:xfrm>
          <a:off x="5295900" y="17145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1714500</xdr:colOff>
      <xdr:row>82</xdr:row>
      <xdr:rowOff>0</xdr:rowOff>
    </xdr:from>
    <xdr:to>
      <xdr:col>1</xdr:col>
      <xdr:colOff>1714500</xdr:colOff>
      <xdr:row>91</xdr:row>
      <xdr:rowOff>266700</xdr:rowOff>
    </xdr:to>
    <xdr:sp>
      <xdr:nvSpPr>
        <xdr:cNvPr id="4" name="Line 9"/>
        <xdr:cNvSpPr>
          <a:spLocks/>
        </xdr:cNvSpPr>
      </xdr:nvSpPr>
      <xdr:spPr>
        <a:xfrm>
          <a:off x="2028825" y="24403050"/>
          <a:ext cx="0" cy="2924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3543300</xdr:colOff>
      <xdr:row>5</xdr:row>
      <xdr:rowOff>200025</xdr:rowOff>
    </xdr:from>
    <xdr:to>
      <xdr:col>4</xdr:col>
      <xdr:colOff>304800</xdr:colOff>
      <xdr:row>5</xdr:row>
      <xdr:rowOff>200025</xdr:rowOff>
    </xdr:to>
    <xdr:sp>
      <xdr:nvSpPr>
        <xdr:cNvPr id="5" name="Line 79"/>
        <xdr:cNvSpPr>
          <a:spLocks/>
        </xdr:cNvSpPr>
      </xdr:nvSpPr>
      <xdr:spPr>
        <a:xfrm>
          <a:off x="3857625" y="1704975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3"/>
  <sheetViews>
    <sheetView showGridLines="0" tabSelected="1" view="pageBreakPreview" zoomScale="85" zoomScaleSheetLayoutView="85" zoomScalePageLayoutView="0" workbookViewId="0" topLeftCell="A1">
      <selection activeCell="B42" sqref="B42"/>
    </sheetView>
  </sheetViews>
  <sheetFormatPr defaultColWidth="9.140625" defaultRowHeight="21.75"/>
  <cols>
    <col min="1" max="1" width="4.7109375" style="1" customWidth="1"/>
    <col min="2" max="2" width="53.421875" style="2" customWidth="1"/>
    <col min="3" max="6" width="5.28125" style="2" customWidth="1"/>
    <col min="7" max="16384" width="9.140625" style="2" customWidth="1"/>
  </cols>
  <sheetData>
    <row r="1" spans="1:8" ht="25.5" customHeight="1">
      <c r="A1" s="30" t="s">
        <v>78</v>
      </c>
      <c r="B1" s="30"/>
      <c r="C1" s="30"/>
      <c r="D1" s="30"/>
      <c r="E1" s="30"/>
      <c r="F1" s="30"/>
      <c r="G1" s="30"/>
      <c r="H1" s="11"/>
    </row>
    <row r="2" spans="1:13" ht="23.25">
      <c r="A2" s="30" t="s">
        <v>0</v>
      </c>
      <c r="B2" s="30"/>
      <c r="C2" s="30"/>
      <c r="D2" s="30"/>
      <c r="E2" s="30"/>
      <c r="F2" s="30"/>
      <c r="G2" s="30"/>
      <c r="H2" s="11"/>
      <c r="I2" s="3"/>
      <c r="J2" s="3"/>
      <c r="K2" s="3"/>
      <c r="L2" s="3"/>
      <c r="M2" s="3"/>
    </row>
    <row r="3" spans="1:13" ht="23.25">
      <c r="A3" s="30" t="s">
        <v>79</v>
      </c>
      <c r="B3" s="30"/>
      <c r="C3" s="30"/>
      <c r="D3" s="30"/>
      <c r="E3" s="30"/>
      <c r="F3" s="30"/>
      <c r="G3" s="30"/>
      <c r="H3" s="11"/>
      <c r="I3" s="3"/>
      <c r="J3" s="3"/>
      <c r="K3" s="3"/>
      <c r="L3" s="3"/>
      <c r="M3" s="3"/>
    </row>
    <row r="4" spans="1:13" ht="23.25">
      <c r="A4" s="30" t="s">
        <v>1</v>
      </c>
      <c r="B4" s="30"/>
      <c r="C4" s="30"/>
      <c r="D4" s="30"/>
      <c r="E4" s="30"/>
      <c r="F4" s="30"/>
      <c r="G4" s="30"/>
      <c r="H4" s="11"/>
      <c r="I4" s="3"/>
      <c r="J4" s="3"/>
      <c r="K4" s="3"/>
      <c r="L4" s="3"/>
      <c r="M4" s="3"/>
    </row>
    <row r="5" spans="1:16" ht="23.25">
      <c r="A5" s="21"/>
      <c r="B5" s="21"/>
      <c r="C5" s="21"/>
      <c r="D5" s="21"/>
      <c r="E5" s="21"/>
      <c r="F5" s="21"/>
      <c r="G5" s="21"/>
      <c r="H5" s="1"/>
      <c r="I5" s="3"/>
      <c r="J5" s="8" t="s">
        <v>91</v>
      </c>
      <c r="K5" s="8"/>
      <c r="L5" s="8"/>
      <c r="M5" s="8"/>
      <c r="N5" s="10"/>
      <c r="O5" s="10"/>
      <c r="P5" s="10"/>
    </row>
    <row r="6" spans="1:16" s="9" customFormat="1" ht="23.25">
      <c r="A6" s="22" t="s">
        <v>32</v>
      </c>
      <c r="B6" s="23" t="s">
        <v>77</v>
      </c>
      <c r="C6" s="22" t="s">
        <v>33</v>
      </c>
      <c r="D6" s="32" t="s">
        <v>76</v>
      </c>
      <c r="E6" s="32"/>
      <c r="F6" s="22" t="s">
        <v>34</v>
      </c>
      <c r="G6" s="23">
        <v>35</v>
      </c>
      <c r="H6" s="8"/>
      <c r="I6" s="8"/>
      <c r="J6" s="8" t="s">
        <v>92</v>
      </c>
      <c r="K6" s="8"/>
      <c r="L6" s="8"/>
      <c r="M6" s="8"/>
      <c r="N6" s="10"/>
      <c r="O6" s="10"/>
      <c r="P6" s="10"/>
    </row>
    <row r="7" spans="1:13" ht="14.25" customHeight="1">
      <c r="A7" s="4"/>
      <c r="B7" s="1"/>
      <c r="C7" s="4"/>
      <c r="D7" s="1"/>
      <c r="E7" s="1"/>
      <c r="F7" s="4"/>
      <c r="G7" s="1"/>
      <c r="H7" s="3"/>
      <c r="I7" s="3"/>
      <c r="J7" s="3"/>
      <c r="K7" s="3"/>
      <c r="L7" s="3"/>
      <c r="M7" s="3"/>
    </row>
    <row r="8" spans="1:13" ht="56.25">
      <c r="A8" s="12"/>
      <c r="B8" s="13"/>
      <c r="C8" s="14" t="s">
        <v>2</v>
      </c>
      <c r="D8" s="14" t="s">
        <v>3</v>
      </c>
      <c r="E8" s="14" t="s">
        <v>4</v>
      </c>
      <c r="F8" s="14" t="s">
        <v>5</v>
      </c>
      <c r="G8" s="15" t="s">
        <v>6</v>
      </c>
      <c r="H8" s="16"/>
      <c r="I8" s="3"/>
      <c r="J8" s="3"/>
      <c r="K8" s="3"/>
      <c r="L8" s="3"/>
      <c r="M8" s="3"/>
    </row>
    <row r="9" spans="1:13" ht="23.25">
      <c r="A9" s="12">
        <v>1</v>
      </c>
      <c r="B9" s="13" t="s">
        <v>7</v>
      </c>
      <c r="C9" s="13"/>
      <c r="D9" s="13"/>
      <c r="E9" s="13">
        <v>1</v>
      </c>
      <c r="F9" s="13"/>
      <c r="G9" s="17">
        <f>C9+(D9*2)+(E9*3)+(F9*4)</f>
        <v>3</v>
      </c>
      <c r="H9" s="16" t="s">
        <v>72</v>
      </c>
      <c r="I9" s="3"/>
      <c r="J9" s="3"/>
      <c r="K9" s="3"/>
      <c r="L9" s="3"/>
      <c r="M9" s="3"/>
    </row>
    <row r="10" spans="1:13" ht="23.25">
      <c r="A10" s="12">
        <v>2</v>
      </c>
      <c r="B10" s="13" t="s">
        <v>8</v>
      </c>
      <c r="C10" s="13"/>
      <c r="D10" s="13"/>
      <c r="E10" s="13">
        <v>1</v>
      </c>
      <c r="F10" s="13"/>
      <c r="G10" s="17">
        <f>(C10*4)+(D10*3)+(E10*2)+F10</f>
        <v>2</v>
      </c>
      <c r="H10" s="16" t="s">
        <v>73</v>
      </c>
      <c r="I10" s="3"/>
      <c r="J10" s="3"/>
      <c r="K10" s="3"/>
      <c r="L10" s="3"/>
      <c r="M10" s="3"/>
    </row>
    <row r="11" spans="1:13" ht="23.25">
      <c r="A11" s="12">
        <v>3</v>
      </c>
      <c r="B11" s="13" t="s">
        <v>9</v>
      </c>
      <c r="C11" s="13"/>
      <c r="D11" s="13">
        <v>1</v>
      </c>
      <c r="E11" s="13"/>
      <c r="F11" s="13"/>
      <c r="G11" s="17">
        <f>(C11*4)+(D11*3)+(E11*2)+F11</f>
        <v>3</v>
      </c>
      <c r="H11" s="16" t="s">
        <v>73</v>
      </c>
      <c r="I11" s="3"/>
      <c r="J11" s="3"/>
      <c r="K11" s="3"/>
      <c r="L11" s="3"/>
      <c r="M11" s="3"/>
    </row>
    <row r="12" spans="1:13" ht="23.25">
      <c r="A12" s="12">
        <v>4</v>
      </c>
      <c r="B12" s="13" t="s">
        <v>10</v>
      </c>
      <c r="C12" s="13"/>
      <c r="D12" s="13"/>
      <c r="E12" s="13">
        <v>1</v>
      </c>
      <c r="F12" s="13"/>
      <c r="G12" s="17">
        <f>C12+(D12*2)+(E12*3)+(F12*4)</f>
        <v>3</v>
      </c>
      <c r="H12" s="16" t="s">
        <v>72</v>
      </c>
      <c r="I12" s="3"/>
      <c r="J12" s="3"/>
      <c r="K12" s="3"/>
      <c r="L12" s="3"/>
      <c r="M12" s="3"/>
    </row>
    <row r="13" spans="1:13" ht="23.25">
      <c r="A13" s="12">
        <v>5</v>
      </c>
      <c r="B13" s="13" t="s">
        <v>11</v>
      </c>
      <c r="C13" s="13">
        <v>1</v>
      </c>
      <c r="D13" s="13"/>
      <c r="E13" s="13"/>
      <c r="F13" s="13"/>
      <c r="G13" s="17">
        <f>(C13*4)+(D13*3)+(E13*2)+F13</f>
        <v>4</v>
      </c>
      <c r="H13" s="16" t="s">
        <v>73</v>
      </c>
      <c r="I13" s="3"/>
      <c r="J13" s="3"/>
      <c r="K13" s="3"/>
      <c r="L13" s="3"/>
      <c r="M13" s="3"/>
    </row>
    <row r="14" spans="1:13" ht="23.25">
      <c r="A14" s="12">
        <v>6</v>
      </c>
      <c r="B14" s="13" t="s">
        <v>12</v>
      </c>
      <c r="C14" s="13"/>
      <c r="D14" s="13"/>
      <c r="E14" s="13"/>
      <c r="F14" s="13">
        <v>1</v>
      </c>
      <c r="G14" s="17">
        <f>C14+(D14*2)+(E14*3)+(F14*4)</f>
        <v>4</v>
      </c>
      <c r="H14" s="16" t="s">
        <v>72</v>
      </c>
      <c r="I14" s="3"/>
      <c r="J14" s="3"/>
      <c r="K14" s="3"/>
      <c r="L14" s="3"/>
      <c r="M14" s="3"/>
    </row>
    <row r="15" spans="1:13" ht="23.25">
      <c r="A15" s="31" t="s">
        <v>13</v>
      </c>
      <c r="B15" s="31"/>
      <c r="C15" s="31"/>
      <c r="D15" s="31"/>
      <c r="E15" s="31"/>
      <c r="F15" s="31"/>
      <c r="G15" s="18">
        <f>SUM(G9:G14)</f>
        <v>19</v>
      </c>
      <c r="H15" s="16"/>
      <c r="I15" s="3"/>
      <c r="J15" s="3"/>
      <c r="K15" s="3"/>
      <c r="L15" s="3"/>
      <c r="M15" s="3"/>
    </row>
    <row r="16" spans="1:13" ht="23.25">
      <c r="A16" s="12">
        <v>7</v>
      </c>
      <c r="B16" s="13" t="s">
        <v>14</v>
      </c>
      <c r="C16" s="13"/>
      <c r="D16" s="13">
        <v>1</v>
      </c>
      <c r="E16" s="13"/>
      <c r="F16" s="13"/>
      <c r="G16" s="17">
        <f>C16+(D16*2)+(E16*3)+(F16*4)</f>
        <v>2</v>
      </c>
      <c r="H16" s="16" t="s">
        <v>72</v>
      </c>
      <c r="I16" s="3"/>
      <c r="J16" s="3"/>
      <c r="K16" s="3"/>
      <c r="L16" s="3"/>
      <c r="M16" s="3"/>
    </row>
    <row r="17" spans="1:13" ht="23.25">
      <c r="A17" s="12">
        <v>8</v>
      </c>
      <c r="B17" s="13" t="s">
        <v>15</v>
      </c>
      <c r="C17" s="13">
        <v>1</v>
      </c>
      <c r="D17" s="13"/>
      <c r="E17" s="13"/>
      <c r="F17" s="13"/>
      <c r="G17" s="17">
        <f>(C17*4)+(D17*3)+(E17*2)+F17</f>
        <v>4</v>
      </c>
      <c r="H17" s="16" t="s">
        <v>73</v>
      </c>
      <c r="I17" s="3"/>
      <c r="J17" s="3"/>
      <c r="K17" s="3"/>
      <c r="L17" s="3"/>
      <c r="M17" s="3"/>
    </row>
    <row r="18" spans="1:13" ht="23.25">
      <c r="A18" s="12">
        <v>9</v>
      </c>
      <c r="B18" s="13" t="s">
        <v>16</v>
      </c>
      <c r="C18" s="13">
        <v>1</v>
      </c>
      <c r="D18" s="13"/>
      <c r="E18" s="13"/>
      <c r="F18" s="13"/>
      <c r="G18" s="17">
        <f>(C18*4)+(D18*3)+(E18*2)+F18</f>
        <v>4</v>
      </c>
      <c r="H18" s="16" t="s">
        <v>73</v>
      </c>
      <c r="I18" s="3"/>
      <c r="J18" s="3"/>
      <c r="K18" s="3"/>
      <c r="L18" s="3"/>
      <c r="M18" s="3"/>
    </row>
    <row r="19" spans="1:13" ht="23.25">
      <c r="A19" s="12">
        <v>10</v>
      </c>
      <c r="B19" s="13" t="s">
        <v>17</v>
      </c>
      <c r="C19" s="13"/>
      <c r="D19" s="13"/>
      <c r="E19" s="13"/>
      <c r="F19" s="13">
        <v>1</v>
      </c>
      <c r="G19" s="17">
        <f>C19+(D19*2)+(E19*3)+(F19*4)</f>
        <v>4</v>
      </c>
      <c r="H19" s="16" t="s">
        <v>72</v>
      </c>
      <c r="I19" s="3"/>
      <c r="J19" s="3"/>
      <c r="K19" s="3"/>
      <c r="L19" s="3"/>
      <c r="M19" s="3"/>
    </row>
    <row r="20" spans="1:13" ht="23.25">
      <c r="A20" s="12">
        <v>11</v>
      </c>
      <c r="B20" s="13" t="s">
        <v>18</v>
      </c>
      <c r="C20" s="13">
        <v>1</v>
      </c>
      <c r="D20" s="13"/>
      <c r="E20" s="13"/>
      <c r="F20" s="13"/>
      <c r="G20" s="17">
        <f>(C20*4)+(D20*3)+(E20*2)+F20</f>
        <v>4</v>
      </c>
      <c r="H20" s="16" t="s">
        <v>73</v>
      </c>
      <c r="I20" s="3"/>
      <c r="J20" s="3"/>
      <c r="K20" s="3"/>
      <c r="L20" s="3"/>
      <c r="M20" s="3"/>
    </row>
    <row r="21" spans="1:13" ht="23.25">
      <c r="A21" s="12">
        <v>12</v>
      </c>
      <c r="B21" s="13" t="s">
        <v>19</v>
      </c>
      <c r="C21" s="13"/>
      <c r="D21" s="13"/>
      <c r="E21" s="13"/>
      <c r="F21" s="13">
        <v>1</v>
      </c>
      <c r="G21" s="17">
        <f>C21+(D21*2)+(E21*3)+(F21*4)</f>
        <v>4</v>
      </c>
      <c r="H21" s="16" t="s">
        <v>72</v>
      </c>
      <c r="I21" s="3"/>
      <c r="J21" s="3"/>
      <c r="K21" s="3"/>
      <c r="L21" s="3"/>
      <c r="M21" s="3"/>
    </row>
    <row r="22" spans="1:13" ht="23.25">
      <c r="A22" s="31"/>
      <c r="B22" s="31"/>
      <c r="C22" s="31"/>
      <c r="D22" s="31"/>
      <c r="E22" s="31"/>
      <c r="F22" s="31"/>
      <c r="G22" s="18">
        <f>SUM(G16:G21)</f>
        <v>22</v>
      </c>
      <c r="H22" s="16"/>
      <c r="I22" s="3"/>
      <c r="J22" s="3"/>
      <c r="K22" s="3"/>
      <c r="L22" s="3"/>
      <c r="M22" s="3"/>
    </row>
    <row r="23" spans="1:13" ht="23.25">
      <c r="A23" s="12">
        <v>13</v>
      </c>
      <c r="B23" s="13" t="s">
        <v>20</v>
      </c>
      <c r="C23" s="13">
        <v>1</v>
      </c>
      <c r="D23" s="13"/>
      <c r="E23" s="13"/>
      <c r="F23" s="13"/>
      <c r="G23" s="17">
        <f>(C23*4)+(D23*3)+(E23*2)+F23</f>
        <v>4</v>
      </c>
      <c r="H23" s="16" t="s">
        <v>73</v>
      </c>
      <c r="I23" s="3"/>
      <c r="J23" s="3"/>
      <c r="K23" s="3"/>
      <c r="L23" s="3"/>
      <c r="M23" s="3"/>
    </row>
    <row r="24" spans="1:13" ht="23.25">
      <c r="A24" s="12">
        <v>14</v>
      </c>
      <c r="B24" s="13" t="s">
        <v>21</v>
      </c>
      <c r="C24" s="13"/>
      <c r="D24" s="13"/>
      <c r="E24" s="13"/>
      <c r="F24" s="13">
        <v>1</v>
      </c>
      <c r="G24" s="17">
        <f>C24+(D24*2)+(E24*3)+(F24*4)</f>
        <v>4</v>
      </c>
      <c r="H24" s="16" t="s">
        <v>72</v>
      </c>
      <c r="I24" s="3"/>
      <c r="J24" s="3"/>
      <c r="K24" s="3"/>
      <c r="L24" s="3"/>
      <c r="M24" s="3"/>
    </row>
    <row r="25" spans="1:13" ht="23.25">
      <c r="A25" s="12">
        <v>15</v>
      </c>
      <c r="B25" s="13" t="s">
        <v>22</v>
      </c>
      <c r="C25" s="13"/>
      <c r="D25" s="13"/>
      <c r="E25" s="13"/>
      <c r="F25" s="13">
        <v>1</v>
      </c>
      <c r="G25" s="17">
        <f>C25+(D25*2)+(E25*3)+(F25*4)</f>
        <v>4</v>
      </c>
      <c r="H25" s="16" t="s">
        <v>72</v>
      </c>
      <c r="I25" s="3"/>
      <c r="J25" s="3"/>
      <c r="K25" s="3"/>
      <c r="L25" s="3"/>
      <c r="M25" s="3"/>
    </row>
    <row r="26" spans="1:13" ht="23.25">
      <c r="A26" s="12">
        <v>16</v>
      </c>
      <c r="B26" s="13" t="s">
        <v>23</v>
      </c>
      <c r="C26" s="13"/>
      <c r="D26" s="13"/>
      <c r="E26" s="13"/>
      <c r="F26" s="13">
        <v>1</v>
      </c>
      <c r="G26" s="17">
        <f>(C26*4)+(D26*3)+(E26*2)+F26</f>
        <v>1</v>
      </c>
      <c r="H26" s="16" t="s">
        <v>73</v>
      </c>
      <c r="I26" s="3"/>
      <c r="J26" s="3"/>
      <c r="K26" s="3"/>
      <c r="L26" s="3"/>
      <c r="M26" s="3"/>
    </row>
    <row r="27" spans="1:13" ht="23.25">
      <c r="A27" s="12">
        <v>17</v>
      </c>
      <c r="B27" s="13" t="s">
        <v>24</v>
      </c>
      <c r="C27" s="13"/>
      <c r="D27" s="13"/>
      <c r="E27" s="13"/>
      <c r="F27" s="13">
        <v>1</v>
      </c>
      <c r="G27" s="17">
        <f>C27+(D27*2)+(E27*3)+(F27*4)</f>
        <v>4</v>
      </c>
      <c r="H27" s="16" t="s">
        <v>72</v>
      </c>
      <c r="I27" s="3"/>
      <c r="J27" s="3"/>
      <c r="K27" s="3"/>
      <c r="L27" s="3"/>
      <c r="M27" s="3"/>
    </row>
    <row r="28" spans="1:13" ht="23.25">
      <c r="A28" s="12">
        <v>18</v>
      </c>
      <c r="B28" s="13" t="s">
        <v>25</v>
      </c>
      <c r="C28" s="13"/>
      <c r="D28" s="13"/>
      <c r="E28" s="13">
        <v>1</v>
      </c>
      <c r="F28" s="13"/>
      <c r="G28" s="17">
        <f>(C28*4)+(D28*3)+(E28*2)+F28</f>
        <v>2</v>
      </c>
      <c r="H28" s="16" t="s">
        <v>73</v>
      </c>
      <c r="I28" s="3"/>
      <c r="J28" s="3"/>
      <c r="K28" s="3"/>
      <c r="L28" s="3"/>
      <c r="M28" s="3"/>
    </row>
    <row r="29" spans="1:13" ht="23.25">
      <c r="A29" s="31" t="s">
        <v>13</v>
      </c>
      <c r="B29" s="31"/>
      <c r="C29" s="31"/>
      <c r="D29" s="31"/>
      <c r="E29" s="31"/>
      <c r="F29" s="31"/>
      <c r="G29" s="18">
        <f>SUM(G23:G28)</f>
        <v>19</v>
      </c>
      <c r="H29" s="16"/>
      <c r="I29" s="3"/>
      <c r="J29" s="3"/>
      <c r="K29" s="3"/>
      <c r="L29" s="3"/>
      <c r="M29" s="3"/>
    </row>
    <row r="30" spans="1:8" ht="23.25">
      <c r="A30" s="12">
        <v>19</v>
      </c>
      <c r="B30" s="13" t="s">
        <v>26</v>
      </c>
      <c r="C30" s="13"/>
      <c r="D30" s="13">
        <v>1</v>
      </c>
      <c r="E30" s="13"/>
      <c r="F30" s="13"/>
      <c r="G30" s="13">
        <f>(C30*4)+(D30*3)+(E30*2)+F30</f>
        <v>3</v>
      </c>
      <c r="H30" s="19" t="s">
        <v>73</v>
      </c>
    </row>
    <row r="31" spans="1:8" ht="23.25">
      <c r="A31" s="12">
        <v>20</v>
      </c>
      <c r="B31" s="13" t="s">
        <v>27</v>
      </c>
      <c r="C31" s="13"/>
      <c r="D31" s="13"/>
      <c r="E31" s="13">
        <v>1</v>
      </c>
      <c r="F31" s="13"/>
      <c r="G31" s="13">
        <f>C31+(D31*2)+(E31*3)+(F31*4)</f>
        <v>3</v>
      </c>
      <c r="H31" s="19" t="s">
        <v>72</v>
      </c>
    </row>
    <row r="32" spans="1:8" ht="23.25">
      <c r="A32" s="12">
        <v>21</v>
      </c>
      <c r="B32" s="13" t="s">
        <v>28</v>
      </c>
      <c r="C32" s="13"/>
      <c r="D32" s="13">
        <v>1</v>
      </c>
      <c r="E32" s="13"/>
      <c r="F32" s="13"/>
      <c r="G32" s="13">
        <f>(C32*4)+(D32*3)+(E32*2)+F32</f>
        <v>3</v>
      </c>
      <c r="H32" s="19" t="s">
        <v>73</v>
      </c>
    </row>
    <row r="33" spans="1:8" ht="23.25">
      <c r="A33" s="12">
        <v>22</v>
      </c>
      <c r="B33" s="13" t="s">
        <v>29</v>
      </c>
      <c r="C33" s="13"/>
      <c r="D33" s="13"/>
      <c r="E33" s="13"/>
      <c r="F33" s="13">
        <v>1</v>
      </c>
      <c r="G33" s="13">
        <f>C33+(D33*2)+(E33*3)+(F33*4)</f>
        <v>4</v>
      </c>
      <c r="H33" s="19" t="s">
        <v>72</v>
      </c>
    </row>
    <row r="34" spans="1:8" ht="23.25">
      <c r="A34" s="12">
        <v>23</v>
      </c>
      <c r="B34" s="13" t="s">
        <v>30</v>
      </c>
      <c r="C34" s="13"/>
      <c r="D34" s="13"/>
      <c r="E34" s="13"/>
      <c r="F34" s="13">
        <v>1</v>
      </c>
      <c r="G34" s="13">
        <f>C34+(D34*2)+(E34*3)+(F34*4)</f>
        <v>4</v>
      </c>
      <c r="H34" s="19" t="s">
        <v>72</v>
      </c>
    </row>
    <row r="35" spans="1:8" ht="23.25">
      <c r="A35" s="12">
        <v>24</v>
      </c>
      <c r="B35" s="13" t="s">
        <v>31</v>
      </c>
      <c r="C35" s="13">
        <v>1</v>
      </c>
      <c r="D35" s="13"/>
      <c r="E35" s="13"/>
      <c r="F35" s="13"/>
      <c r="G35" s="13">
        <f>(C35*4)+(D35*3)+(E35*2)+F35</f>
        <v>4</v>
      </c>
      <c r="H35" s="19" t="s">
        <v>73</v>
      </c>
    </row>
    <row r="36" spans="1:8" ht="23.25">
      <c r="A36" s="31" t="s">
        <v>13</v>
      </c>
      <c r="B36" s="31"/>
      <c r="C36" s="31"/>
      <c r="D36" s="31"/>
      <c r="E36" s="31"/>
      <c r="F36" s="31"/>
      <c r="G36" s="20">
        <f>SUM(G30:G35)</f>
        <v>21</v>
      </c>
      <c r="H36" s="19"/>
    </row>
    <row r="37" spans="1:7" ht="20.25">
      <c r="A37" s="6"/>
      <c r="B37" s="6"/>
      <c r="C37" s="6"/>
      <c r="D37" s="6"/>
      <c r="E37" s="6"/>
      <c r="F37" s="6"/>
      <c r="G37" s="7"/>
    </row>
    <row r="38" spans="1:7" ht="20.25">
      <c r="A38" s="6"/>
      <c r="B38" s="6"/>
      <c r="C38" s="6"/>
      <c r="D38" s="6"/>
      <c r="E38" s="6"/>
      <c r="F38" s="6"/>
      <c r="G38" s="7"/>
    </row>
    <row r="40" spans="1:9" ht="19.5" customHeight="1">
      <c r="A40" s="29" t="s">
        <v>35</v>
      </c>
      <c r="B40" s="29"/>
      <c r="C40" s="29"/>
      <c r="D40" s="29"/>
      <c r="E40" s="29"/>
      <c r="F40" s="29"/>
      <c r="G40" s="29"/>
      <c r="H40" s="29"/>
      <c r="I40" s="5"/>
    </row>
    <row r="41" spans="1:9" ht="23.25">
      <c r="A41" s="25"/>
      <c r="B41" s="25"/>
      <c r="C41" s="25"/>
      <c r="D41" s="25"/>
      <c r="E41" s="25"/>
      <c r="F41" s="25"/>
      <c r="G41" s="25"/>
      <c r="H41" s="25"/>
      <c r="I41" s="1"/>
    </row>
    <row r="42" spans="1:8" ht="23.25">
      <c r="A42" s="12">
        <v>25</v>
      </c>
      <c r="B42" s="13" t="s">
        <v>36</v>
      </c>
      <c r="C42" s="13"/>
      <c r="D42" s="13"/>
      <c r="E42" s="13">
        <v>1</v>
      </c>
      <c r="F42" s="13"/>
      <c r="G42" s="13">
        <f>C42+(D42*2)+(E42*3)+(F42*4)</f>
        <v>3</v>
      </c>
      <c r="H42" s="19" t="s">
        <v>72</v>
      </c>
    </row>
    <row r="43" spans="1:8" ht="23.25">
      <c r="A43" s="12">
        <v>26</v>
      </c>
      <c r="B43" s="13" t="s">
        <v>37</v>
      </c>
      <c r="C43" s="13"/>
      <c r="D43" s="13"/>
      <c r="E43" s="13">
        <v>1</v>
      </c>
      <c r="F43" s="13"/>
      <c r="G43" s="13">
        <f>(C43*4)+(D43*3)+(E43*2)+F43</f>
        <v>2</v>
      </c>
      <c r="H43" s="19" t="s">
        <v>73</v>
      </c>
    </row>
    <row r="44" spans="1:8" ht="23.25">
      <c r="A44" s="12">
        <v>27</v>
      </c>
      <c r="B44" s="13" t="s">
        <v>38</v>
      </c>
      <c r="C44" s="13"/>
      <c r="D44" s="13">
        <v>1</v>
      </c>
      <c r="E44" s="13"/>
      <c r="F44" s="13"/>
      <c r="G44" s="13">
        <f>(C44*4)+(D44*3)+(E44*2)+F44</f>
        <v>3</v>
      </c>
      <c r="H44" s="19" t="s">
        <v>73</v>
      </c>
    </row>
    <row r="45" spans="1:8" ht="23.25">
      <c r="A45" s="12">
        <v>28</v>
      </c>
      <c r="B45" s="13" t="s">
        <v>39</v>
      </c>
      <c r="C45" s="13"/>
      <c r="D45" s="13"/>
      <c r="E45" s="13">
        <v>1</v>
      </c>
      <c r="F45" s="13"/>
      <c r="G45" s="13">
        <f>C45+(D45*2)+(E45*3)+(F45*4)</f>
        <v>3</v>
      </c>
      <c r="H45" s="19" t="s">
        <v>72</v>
      </c>
    </row>
    <row r="46" spans="1:8" ht="23.25">
      <c r="A46" s="12"/>
      <c r="B46" s="13" t="s">
        <v>40</v>
      </c>
      <c r="C46" s="13"/>
      <c r="D46" s="13"/>
      <c r="E46" s="13"/>
      <c r="F46" s="13"/>
      <c r="G46" s="13"/>
      <c r="H46" s="19"/>
    </row>
    <row r="47" spans="1:8" ht="23.25">
      <c r="A47" s="12">
        <v>29</v>
      </c>
      <c r="B47" s="13" t="s">
        <v>41</v>
      </c>
      <c r="C47" s="13"/>
      <c r="D47" s="13"/>
      <c r="E47" s="13">
        <v>1</v>
      </c>
      <c r="F47" s="13"/>
      <c r="G47" s="13">
        <f>(C47*4)+(D47*3)+(E47*2)+F47</f>
        <v>2</v>
      </c>
      <c r="H47" s="19" t="s">
        <v>73</v>
      </c>
    </row>
    <row r="48" spans="1:8" ht="23.25">
      <c r="A48" s="12">
        <v>30</v>
      </c>
      <c r="B48" s="13" t="s">
        <v>42</v>
      </c>
      <c r="C48" s="13">
        <v>1</v>
      </c>
      <c r="D48" s="13"/>
      <c r="E48" s="13"/>
      <c r="F48" s="13"/>
      <c r="G48" s="13">
        <f>(C48*4)+(D48*3)+(E48*2)+F48</f>
        <v>4</v>
      </c>
      <c r="H48" s="19" t="s">
        <v>73</v>
      </c>
    </row>
    <row r="49" spans="1:8" ht="23.25">
      <c r="A49" s="31" t="s">
        <v>13</v>
      </c>
      <c r="B49" s="31"/>
      <c r="C49" s="31"/>
      <c r="D49" s="31"/>
      <c r="E49" s="31"/>
      <c r="F49" s="31"/>
      <c r="G49" s="20">
        <f>SUM(G42:G48)</f>
        <v>17</v>
      </c>
      <c r="H49" s="19"/>
    </row>
    <row r="50" spans="1:8" ht="23.25">
      <c r="A50" s="12">
        <v>31</v>
      </c>
      <c r="B50" s="13" t="s">
        <v>43</v>
      </c>
      <c r="C50" s="13"/>
      <c r="D50" s="13"/>
      <c r="E50" s="13"/>
      <c r="F50" s="13">
        <v>1</v>
      </c>
      <c r="G50" s="13">
        <f>C50+(D50*2)+(E50*3)+(F50*4)</f>
        <v>4</v>
      </c>
      <c r="H50" s="19" t="s">
        <v>72</v>
      </c>
    </row>
    <row r="51" spans="1:8" ht="23.25">
      <c r="A51" s="12">
        <v>32</v>
      </c>
      <c r="B51" s="13" t="s">
        <v>44</v>
      </c>
      <c r="C51" s="13"/>
      <c r="D51" s="13"/>
      <c r="E51" s="13"/>
      <c r="F51" s="13">
        <v>1</v>
      </c>
      <c r="G51" s="13">
        <f>C51+(D51*2)+(E51*3)+(F51*4)</f>
        <v>4</v>
      </c>
      <c r="H51" s="19" t="s">
        <v>72</v>
      </c>
    </row>
    <row r="52" spans="1:8" ht="23.25">
      <c r="A52" s="12">
        <v>33</v>
      </c>
      <c r="B52" s="13" t="s">
        <v>45</v>
      </c>
      <c r="C52" s="13"/>
      <c r="D52" s="13">
        <v>1</v>
      </c>
      <c r="E52" s="13"/>
      <c r="F52" s="13"/>
      <c r="G52" s="13">
        <f>(C52*4)+(D52*3)+(E52*2)+F52</f>
        <v>3</v>
      </c>
      <c r="H52" s="19" t="s">
        <v>73</v>
      </c>
    </row>
    <row r="53" spans="1:8" ht="23.25">
      <c r="A53" s="12">
        <v>34</v>
      </c>
      <c r="B53" s="13" t="s">
        <v>46</v>
      </c>
      <c r="C53" s="13"/>
      <c r="D53" s="13"/>
      <c r="E53" s="13"/>
      <c r="F53" s="13">
        <v>1</v>
      </c>
      <c r="G53" s="13">
        <f>C53+(D53*2)+(E53*3)+(F53*4)</f>
        <v>4</v>
      </c>
      <c r="H53" s="19" t="s">
        <v>72</v>
      </c>
    </row>
    <row r="54" spans="1:8" ht="23.25">
      <c r="A54" s="12">
        <v>35</v>
      </c>
      <c r="B54" s="13" t="s">
        <v>47</v>
      </c>
      <c r="C54" s="13">
        <v>1</v>
      </c>
      <c r="D54" s="13"/>
      <c r="E54" s="13"/>
      <c r="F54" s="13"/>
      <c r="G54" s="13">
        <f>(C54*4)+(D54*3)+(E54*2)+F54</f>
        <v>4</v>
      </c>
      <c r="H54" s="19" t="s">
        <v>73</v>
      </c>
    </row>
    <row r="55" spans="1:8" ht="23.25">
      <c r="A55" s="12">
        <v>36</v>
      </c>
      <c r="B55" s="13" t="s">
        <v>48</v>
      </c>
      <c r="C55" s="13"/>
      <c r="D55" s="13">
        <v>1</v>
      </c>
      <c r="E55" s="13"/>
      <c r="F55" s="13"/>
      <c r="G55" s="13">
        <f>C55+(D55*2)+(E55*3)+(F55*4)</f>
        <v>2</v>
      </c>
      <c r="H55" s="19" t="s">
        <v>72</v>
      </c>
    </row>
    <row r="56" spans="1:8" ht="23.25">
      <c r="A56" s="31"/>
      <c r="B56" s="31"/>
      <c r="C56" s="31"/>
      <c r="D56" s="31"/>
      <c r="E56" s="31"/>
      <c r="F56" s="31"/>
      <c r="G56" s="20">
        <f>SUM(G50:G55)</f>
        <v>21</v>
      </c>
      <c r="H56" s="19"/>
    </row>
    <row r="57" spans="1:8" ht="23.25">
      <c r="A57" s="12">
        <v>37</v>
      </c>
      <c r="B57" s="13" t="s">
        <v>49</v>
      </c>
      <c r="C57" s="13"/>
      <c r="D57" s="13">
        <v>1</v>
      </c>
      <c r="E57" s="13"/>
      <c r="F57" s="13"/>
      <c r="G57" s="13">
        <f>(C57*4)+(D57*3)+(E57*2)+F57</f>
        <v>3</v>
      </c>
      <c r="H57" s="19" t="s">
        <v>73</v>
      </c>
    </row>
    <row r="58" spans="1:8" ht="23.25">
      <c r="A58" s="12">
        <v>38</v>
      </c>
      <c r="B58" s="13" t="s">
        <v>50</v>
      </c>
      <c r="C58" s="13"/>
      <c r="D58" s="13"/>
      <c r="E58" s="13">
        <v>1</v>
      </c>
      <c r="F58" s="13"/>
      <c r="G58" s="13">
        <f>C58+(D58*2)+(E58*3)+(F58*4)</f>
        <v>3</v>
      </c>
      <c r="H58" s="19" t="s">
        <v>72</v>
      </c>
    </row>
    <row r="59" spans="1:8" ht="23.25">
      <c r="A59" s="12">
        <v>39</v>
      </c>
      <c r="B59" s="13" t="s">
        <v>51</v>
      </c>
      <c r="C59" s="13"/>
      <c r="D59" s="13"/>
      <c r="E59" s="13">
        <v>1</v>
      </c>
      <c r="F59" s="13"/>
      <c r="G59" s="13">
        <f>C59+(D59*2)+(E59*3)+(F59*4)</f>
        <v>3</v>
      </c>
      <c r="H59" s="19" t="s">
        <v>72</v>
      </c>
    </row>
    <row r="60" spans="1:8" ht="23.25">
      <c r="A60" s="12">
        <v>40</v>
      </c>
      <c r="B60" s="13" t="s">
        <v>52</v>
      </c>
      <c r="C60" s="13"/>
      <c r="D60" s="13">
        <v>1</v>
      </c>
      <c r="E60" s="13"/>
      <c r="F60" s="13"/>
      <c r="G60" s="13">
        <f>(C60*4)+(D60*3)+(E60*2)+F60</f>
        <v>3</v>
      </c>
      <c r="H60" s="19" t="s">
        <v>73</v>
      </c>
    </row>
    <row r="61" spans="1:8" ht="23.25">
      <c r="A61" s="31" t="s">
        <v>13</v>
      </c>
      <c r="B61" s="31"/>
      <c r="C61" s="31"/>
      <c r="D61" s="31"/>
      <c r="E61" s="31"/>
      <c r="F61" s="31"/>
      <c r="G61" s="20">
        <f>SUM(G57:G60)</f>
        <v>12</v>
      </c>
      <c r="H61" s="19"/>
    </row>
    <row r="62" spans="1:8" ht="23.25">
      <c r="A62" s="12">
        <v>41</v>
      </c>
      <c r="B62" s="13" t="s">
        <v>53</v>
      </c>
      <c r="C62" s="13"/>
      <c r="D62" s="13"/>
      <c r="E62" s="13">
        <v>1</v>
      </c>
      <c r="F62" s="13"/>
      <c r="G62" s="13">
        <f>C62+(D62*2)+(E62*3)+(F62*4)</f>
        <v>3</v>
      </c>
      <c r="H62" s="19" t="s">
        <v>72</v>
      </c>
    </row>
    <row r="63" spans="1:8" ht="23.25">
      <c r="A63" s="12">
        <v>42</v>
      </c>
      <c r="B63" s="13" t="s">
        <v>54</v>
      </c>
      <c r="C63" s="13"/>
      <c r="D63" s="13"/>
      <c r="E63" s="13"/>
      <c r="F63" s="13">
        <v>1</v>
      </c>
      <c r="G63" s="13">
        <f>C63+(D63*2)+(E63*3)+(F63*4)</f>
        <v>4</v>
      </c>
      <c r="H63" s="19" t="s">
        <v>72</v>
      </c>
    </row>
    <row r="64" spans="1:8" ht="23.25">
      <c r="A64" s="12">
        <v>43</v>
      </c>
      <c r="B64" s="13" t="s">
        <v>55</v>
      </c>
      <c r="C64" s="13"/>
      <c r="D64" s="13"/>
      <c r="E64" s="13"/>
      <c r="F64" s="13">
        <v>1</v>
      </c>
      <c r="G64" s="13">
        <f>C64+(D64*2)+(E64*3)+(F64*4)</f>
        <v>4</v>
      </c>
      <c r="H64" s="19" t="s">
        <v>72</v>
      </c>
    </row>
    <row r="65" spans="1:8" ht="23.25">
      <c r="A65" s="12"/>
      <c r="B65" s="13" t="s">
        <v>56</v>
      </c>
      <c r="C65" s="13"/>
      <c r="D65" s="13"/>
      <c r="E65" s="13"/>
      <c r="F65" s="13"/>
      <c r="G65" s="13"/>
      <c r="H65" s="19"/>
    </row>
    <row r="66" spans="1:8" ht="23.25">
      <c r="A66" s="12">
        <v>44</v>
      </c>
      <c r="B66" s="13" t="s">
        <v>57</v>
      </c>
      <c r="C66" s="13"/>
      <c r="D66" s="13"/>
      <c r="E66" s="13"/>
      <c r="F66" s="13">
        <v>1</v>
      </c>
      <c r="G66" s="13">
        <f>C66+(D66*2)+(E66*3)+(F66*4)</f>
        <v>4</v>
      </c>
      <c r="H66" s="19" t="s">
        <v>72</v>
      </c>
    </row>
    <row r="67" spans="1:8" ht="23.25">
      <c r="A67" s="12">
        <v>45</v>
      </c>
      <c r="B67" s="13" t="s">
        <v>58</v>
      </c>
      <c r="C67" s="13">
        <v>1</v>
      </c>
      <c r="D67" s="13"/>
      <c r="E67" s="13"/>
      <c r="F67" s="13"/>
      <c r="G67" s="13">
        <f>(C67*4)+(D67*3)+(E67*2)+F67</f>
        <v>4</v>
      </c>
      <c r="H67" s="19" t="s">
        <v>73</v>
      </c>
    </row>
    <row r="68" spans="1:8" ht="23.25">
      <c r="A68" s="12">
        <v>46</v>
      </c>
      <c r="B68" s="13" t="s">
        <v>59</v>
      </c>
      <c r="C68" s="13"/>
      <c r="D68" s="13"/>
      <c r="E68" s="13"/>
      <c r="F68" s="13">
        <v>1</v>
      </c>
      <c r="G68" s="13">
        <f>C68+(D68*2)+(E68*3)+(F68*4)</f>
        <v>4</v>
      </c>
      <c r="H68" s="19" t="s">
        <v>72</v>
      </c>
    </row>
    <row r="69" spans="1:8" ht="23.25">
      <c r="A69" s="31" t="s">
        <v>13</v>
      </c>
      <c r="B69" s="31"/>
      <c r="C69" s="31"/>
      <c r="D69" s="31"/>
      <c r="E69" s="31"/>
      <c r="F69" s="31"/>
      <c r="G69" s="20">
        <f>SUM(G62:G68)</f>
        <v>23</v>
      </c>
      <c r="H69" s="19"/>
    </row>
    <row r="70" spans="1:8" ht="23.25">
      <c r="A70" s="12">
        <v>47</v>
      </c>
      <c r="B70" s="13" t="s">
        <v>60</v>
      </c>
      <c r="C70" s="13"/>
      <c r="D70" s="13">
        <v>1</v>
      </c>
      <c r="E70" s="13"/>
      <c r="F70" s="13"/>
      <c r="G70" s="13">
        <f>(C70*4)+(D70*3)+(E70*2)+F70</f>
        <v>3</v>
      </c>
      <c r="H70" s="19" t="s">
        <v>73</v>
      </c>
    </row>
    <row r="71" spans="1:8" ht="23.25">
      <c r="A71" s="12">
        <v>48</v>
      </c>
      <c r="B71" s="13" t="s">
        <v>61</v>
      </c>
      <c r="C71" s="13"/>
      <c r="D71" s="13"/>
      <c r="E71" s="13"/>
      <c r="F71" s="13">
        <v>1</v>
      </c>
      <c r="G71" s="13">
        <f>C71+(D71*2)+(E71*3)+(F71*4)</f>
        <v>4</v>
      </c>
      <c r="H71" s="19" t="s">
        <v>72</v>
      </c>
    </row>
    <row r="72" spans="1:8" ht="23.25">
      <c r="A72" s="12">
        <v>49</v>
      </c>
      <c r="B72" s="13" t="s">
        <v>62</v>
      </c>
      <c r="C72" s="13"/>
      <c r="D72" s="13"/>
      <c r="E72" s="13"/>
      <c r="F72" s="13">
        <v>1</v>
      </c>
      <c r="G72" s="13">
        <f>C72+(D72*2)+(E72*3)+(F72*4)</f>
        <v>4</v>
      </c>
      <c r="H72" s="19" t="s">
        <v>72</v>
      </c>
    </row>
    <row r="73" spans="1:8" ht="23.25">
      <c r="A73" s="12">
        <v>50</v>
      </c>
      <c r="B73" s="13" t="s">
        <v>63</v>
      </c>
      <c r="C73" s="13"/>
      <c r="D73" s="13"/>
      <c r="E73" s="13">
        <v>1</v>
      </c>
      <c r="F73" s="13"/>
      <c r="G73" s="13">
        <f>C73+(D73*2)+(E73*3)+(F73*4)</f>
        <v>3</v>
      </c>
      <c r="H73" s="19" t="s">
        <v>72</v>
      </c>
    </row>
    <row r="74" spans="1:8" ht="23.25">
      <c r="A74" s="12">
        <v>51</v>
      </c>
      <c r="B74" s="13" t="s">
        <v>64</v>
      </c>
      <c r="C74" s="13">
        <v>1</v>
      </c>
      <c r="D74" s="13"/>
      <c r="E74" s="13"/>
      <c r="F74" s="13"/>
      <c r="G74" s="13">
        <f>(C74*4)+(D74*3)+(E74*2)+F74</f>
        <v>4</v>
      </c>
      <c r="H74" s="19" t="s">
        <v>73</v>
      </c>
    </row>
    <row r="75" spans="1:8" ht="23.25">
      <c r="A75" s="12">
        <v>52</v>
      </c>
      <c r="B75" s="13" t="s">
        <v>65</v>
      </c>
      <c r="C75" s="13"/>
      <c r="D75" s="13">
        <v>1</v>
      </c>
      <c r="E75" s="13"/>
      <c r="F75" s="13"/>
      <c r="G75" s="13">
        <f>(C75*4)+(D75*3)+(E75*2)+F75</f>
        <v>3</v>
      </c>
      <c r="H75" s="19" t="s">
        <v>73</v>
      </c>
    </row>
    <row r="76" spans="1:8" ht="23.25">
      <c r="A76" s="31" t="s">
        <v>13</v>
      </c>
      <c r="B76" s="31"/>
      <c r="C76" s="31"/>
      <c r="D76" s="31"/>
      <c r="E76" s="31"/>
      <c r="F76" s="31"/>
      <c r="G76" s="20">
        <f>SUM(G70:G75)</f>
        <v>21</v>
      </c>
      <c r="H76" s="19"/>
    </row>
    <row r="77" spans="1:8" ht="23.25">
      <c r="A77" s="25"/>
      <c r="B77" s="19"/>
      <c r="C77" s="19"/>
      <c r="D77" s="19"/>
      <c r="E77" s="19"/>
      <c r="F77" s="19"/>
      <c r="G77" s="19"/>
      <c r="H77" s="19"/>
    </row>
    <row r="78" spans="1:8" ht="23.25">
      <c r="A78" s="36" t="s">
        <v>75</v>
      </c>
      <c r="B78" s="36"/>
      <c r="C78" s="36"/>
      <c r="D78" s="36"/>
      <c r="E78" s="36"/>
      <c r="F78" s="36"/>
      <c r="G78" s="36"/>
      <c r="H78" s="36"/>
    </row>
    <row r="79" spans="1:8" ht="23.25">
      <c r="A79" s="36" t="s">
        <v>90</v>
      </c>
      <c r="B79" s="36"/>
      <c r="C79" s="36"/>
      <c r="D79" s="36"/>
      <c r="E79" s="36"/>
      <c r="F79" s="36"/>
      <c r="G79" s="36"/>
      <c r="H79" s="36"/>
    </row>
    <row r="80" spans="1:8" ht="23.25">
      <c r="A80" s="24"/>
      <c r="B80" s="24"/>
      <c r="C80" s="24"/>
      <c r="D80" s="24"/>
      <c r="E80" s="24"/>
      <c r="F80" s="24"/>
      <c r="G80" s="24"/>
      <c r="H80" s="24"/>
    </row>
    <row r="81" spans="1:8" ht="23.25">
      <c r="A81" s="37" t="s">
        <v>89</v>
      </c>
      <c r="B81" s="37"/>
      <c r="C81" s="37"/>
      <c r="D81" s="37"/>
      <c r="E81" s="37"/>
      <c r="F81" s="37"/>
      <c r="G81" s="37"/>
      <c r="H81" s="37"/>
    </row>
    <row r="82" spans="1:8" ht="23.25">
      <c r="A82" s="26"/>
      <c r="B82" s="26"/>
      <c r="C82" s="26"/>
      <c r="D82" s="26"/>
      <c r="E82" s="26"/>
      <c r="F82" s="26"/>
      <c r="G82" s="26"/>
      <c r="H82" s="26"/>
    </row>
    <row r="83" spans="1:8" ht="23.25">
      <c r="A83" s="27" t="s">
        <v>66</v>
      </c>
      <c r="B83" s="27" t="s">
        <v>74</v>
      </c>
      <c r="C83" s="33" t="s">
        <v>67</v>
      </c>
      <c r="D83" s="33"/>
      <c r="E83" s="33" t="s">
        <v>68</v>
      </c>
      <c r="F83" s="33"/>
      <c r="G83" s="19"/>
      <c r="H83" s="19"/>
    </row>
    <row r="84" spans="1:8" ht="23.25">
      <c r="A84" s="34" t="s">
        <v>69</v>
      </c>
      <c r="B84" s="28" t="s">
        <v>80</v>
      </c>
      <c r="C84" s="35">
        <v>17</v>
      </c>
      <c r="D84" s="35"/>
      <c r="E84" s="35" t="str">
        <f>IF(C84&gt;18,"ปรับปรุง",IF(C84&gt;12,"ปกติ","ปรับปรุง"))</f>
        <v>ปกติ</v>
      </c>
      <c r="F84" s="35"/>
      <c r="G84" s="19"/>
      <c r="H84" s="19"/>
    </row>
    <row r="85" spans="1:8" ht="23.25">
      <c r="A85" s="34"/>
      <c r="B85" s="28" t="s">
        <v>81</v>
      </c>
      <c r="C85" s="35">
        <v>18</v>
      </c>
      <c r="D85" s="35"/>
      <c r="E85" s="35" t="str">
        <f>IF(C85&gt;21,"ปรับปรุง",IF(C85&gt;15,"ปกติ","ปรับปรุง"))</f>
        <v>ปกติ</v>
      </c>
      <c r="F85" s="35"/>
      <c r="G85" s="19"/>
      <c r="H85" s="19"/>
    </row>
    <row r="86" spans="1:8" ht="23.25">
      <c r="A86" s="34"/>
      <c r="B86" s="28" t="s">
        <v>85</v>
      </c>
      <c r="C86" s="35">
        <v>22</v>
      </c>
      <c r="D86" s="35"/>
      <c r="E86" s="35" t="str">
        <f>IF(C86&gt;23,"ปรับปรุง",IF(C86&gt;16,"ปกติ","ปรับปรุง"))</f>
        <v>ปกติ</v>
      </c>
      <c r="F86" s="35"/>
      <c r="G86" s="19"/>
      <c r="H86" s="19"/>
    </row>
    <row r="87" spans="1:8" ht="23.25">
      <c r="A87" s="34" t="s">
        <v>70</v>
      </c>
      <c r="B87" s="28" t="s">
        <v>84</v>
      </c>
      <c r="C87" s="35">
        <v>15</v>
      </c>
      <c r="D87" s="35"/>
      <c r="E87" s="35" t="str">
        <f>IF(C87&gt;21,"ปรับปรุง",IF(C87&gt;14,"ปกติ","ปรับปรุง"))</f>
        <v>ปกติ</v>
      </c>
      <c r="F87" s="35"/>
      <c r="G87" s="19"/>
      <c r="H87" s="19"/>
    </row>
    <row r="88" spans="1:8" ht="23.25">
      <c r="A88" s="34"/>
      <c r="B88" s="28" t="s">
        <v>83</v>
      </c>
      <c r="C88" s="35">
        <v>18</v>
      </c>
      <c r="D88" s="35"/>
      <c r="E88" s="35" t="str">
        <f>IF(C88&gt;20,"ปรับปรุง",IF(C88&gt;13,"ปกติ","ปรับปรุง"))</f>
        <v>ปกติ</v>
      </c>
      <c r="F88" s="35"/>
      <c r="G88" s="19"/>
      <c r="H88" s="19"/>
    </row>
    <row r="89" spans="1:8" ht="23.25">
      <c r="A89" s="34"/>
      <c r="B89" s="28" t="s">
        <v>82</v>
      </c>
      <c r="C89" s="35">
        <v>16</v>
      </c>
      <c r="D89" s="35"/>
      <c r="E89" s="35" t="str">
        <f>IF(C89&gt;20,"ปรับปรุง",IF(C89&gt;14,"ปกติ","ปรับปรุง"))</f>
        <v>ปกติ</v>
      </c>
      <c r="F89" s="35"/>
      <c r="G89" s="19"/>
      <c r="H89" s="19"/>
    </row>
    <row r="90" spans="1:8" ht="23.25">
      <c r="A90" s="34" t="s">
        <v>71</v>
      </c>
      <c r="B90" s="28" t="s">
        <v>86</v>
      </c>
      <c r="C90" s="35">
        <v>12</v>
      </c>
      <c r="D90" s="35"/>
      <c r="E90" s="35" t="str">
        <f>IF(C90&gt;14,"ปรับปรุง",IF(C90&gt;8,"ปกติ","ปรับปรุง"))</f>
        <v>ปกติ</v>
      </c>
      <c r="F90" s="35"/>
      <c r="G90" s="19"/>
      <c r="H90" s="19"/>
    </row>
    <row r="91" spans="1:8" ht="23.25">
      <c r="A91" s="34"/>
      <c r="B91" s="28" t="s">
        <v>87</v>
      </c>
      <c r="C91" s="35">
        <v>19</v>
      </c>
      <c r="D91" s="35"/>
      <c r="E91" s="35" t="str">
        <f>IF(C91&gt;22,"ปรับปรุง",IF(C91&gt;15,"ปกติ","ปรับปรุง"))</f>
        <v>ปกติ</v>
      </c>
      <c r="F91" s="35"/>
      <c r="G91" s="19"/>
      <c r="H91" s="19"/>
    </row>
    <row r="92" spans="1:8" ht="23.25">
      <c r="A92" s="34"/>
      <c r="B92" s="28" t="s">
        <v>88</v>
      </c>
      <c r="C92" s="35">
        <v>14</v>
      </c>
      <c r="D92" s="35"/>
      <c r="E92" s="35" t="str">
        <f>IF(C92&gt;22,"ปรับปรุง",IF(C92&gt;14,"ปกติ","ปรับปรุง"))</f>
        <v>ปรับปรุง</v>
      </c>
      <c r="F92" s="35"/>
      <c r="G92" s="19"/>
      <c r="H92" s="19"/>
    </row>
    <row r="93" spans="1:8" ht="23.25">
      <c r="A93" s="25"/>
      <c r="B93" s="19"/>
      <c r="C93" s="19"/>
      <c r="D93" s="19"/>
      <c r="E93" s="19"/>
      <c r="F93" s="19"/>
      <c r="G93" s="19"/>
      <c r="H93" s="19"/>
    </row>
  </sheetData>
  <sheetProtection/>
  <mergeCells count="41">
    <mergeCell ref="E85:F85"/>
    <mergeCell ref="C89:D89"/>
    <mergeCell ref="E92:F92"/>
    <mergeCell ref="C91:D91"/>
    <mergeCell ref="C92:D92"/>
    <mergeCell ref="E84:F84"/>
    <mergeCell ref="E86:F86"/>
    <mergeCell ref="E87:F87"/>
    <mergeCell ref="E88:F88"/>
    <mergeCell ref="E89:F89"/>
    <mergeCell ref="E90:F90"/>
    <mergeCell ref="A76:F76"/>
    <mergeCell ref="A69:F69"/>
    <mergeCell ref="A78:H78"/>
    <mergeCell ref="E91:F91"/>
    <mergeCell ref="A84:A86"/>
    <mergeCell ref="A87:A89"/>
    <mergeCell ref="C90:D90"/>
    <mergeCell ref="C86:D86"/>
    <mergeCell ref="C87:D87"/>
    <mergeCell ref="C88:D88"/>
    <mergeCell ref="A61:F61"/>
    <mergeCell ref="A56:F56"/>
    <mergeCell ref="A49:F49"/>
    <mergeCell ref="C83:D83"/>
    <mergeCell ref="A90:A92"/>
    <mergeCell ref="C84:D84"/>
    <mergeCell ref="C85:D85"/>
    <mergeCell ref="A79:H79"/>
    <mergeCell ref="A81:H81"/>
    <mergeCell ref="E83:F83"/>
    <mergeCell ref="A40:H40"/>
    <mergeCell ref="A1:G1"/>
    <mergeCell ref="A2:G2"/>
    <mergeCell ref="A3:G3"/>
    <mergeCell ref="A4:G4"/>
    <mergeCell ref="A22:F22"/>
    <mergeCell ref="A15:F15"/>
    <mergeCell ref="D6:E6"/>
    <mergeCell ref="A29:F29"/>
    <mergeCell ref="A36:F36"/>
  </mergeCells>
  <printOptions horizontalCentered="1"/>
  <pageMargins left="0.74" right="0.32" top="0.5905511811023623" bottom="0.5905511811023623" header="0.5118110236220472" footer="0.5118110236220472"/>
  <pageSetup horizontalDpi="300" verticalDpi="300" orientation="portrait" paperSize="9" r:id="rId2"/>
  <rowBreaks count="1" manualBreakCount="1">
    <brk id="7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7" sqref="J7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2013-11-04T08:25:51Z</cp:lastPrinted>
  <dcterms:created xsi:type="dcterms:W3CDTF">2004-07-16T04:43:50Z</dcterms:created>
  <dcterms:modified xsi:type="dcterms:W3CDTF">2016-06-30T02:23:58Z</dcterms:modified>
  <cp:category/>
  <cp:version/>
  <cp:contentType/>
  <cp:contentStatus/>
</cp:coreProperties>
</file>